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420" windowWidth="15480" windowHeight="67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4" i="3" l="1"/>
  <c r="M22" i="1"/>
  <c r="M16" i="1"/>
  <c r="M13" i="1"/>
  <c r="M12" i="1"/>
  <c r="M11" i="1"/>
  <c r="M10" i="1"/>
  <c r="M14" i="1"/>
  <c r="L16" i="1"/>
  <c r="K16" i="1"/>
  <c r="J16" i="1"/>
  <c r="I16" i="1"/>
  <c r="H16" i="1"/>
  <c r="G16" i="1"/>
  <c r="F16" i="1"/>
  <c r="F13" i="1"/>
  <c r="J13" i="1"/>
  <c r="I13" i="1"/>
  <c r="H13" i="1"/>
  <c r="G13" i="1"/>
  <c r="K10" i="1"/>
  <c r="L10" i="1"/>
  <c r="J10" i="1"/>
  <c r="I10" i="1"/>
  <c r="H10" i="1"/>
  <c r="G10" i="1"/>
  <c r="M8" i="1"/>
  <c r="K11" i="2" l="1"/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J21" i="2"/>
  <c r="I21" i="2"/>
  <c r="H21" i="2"/>
  <c r="J20" i="2"/>
  <c r="I20" i="2"/>
  <c r="H20" i="2"/>
  <c r="L19" i="2"/>
  <c r="J19" i="2"/>
  <c r="I19" i="2"/>
  <c r="H19" i="2"/>
  <c r="L18" i="2"/>
  <c r="K18" i="2"/>
  <c r="J18" i="2"/>
  <c r="I18" i="2"/>
  <c r="H18" i="2"/>
  <c r="G18" i="2"/>
  <c r="F18" i="2"/>
  <c r="E18" i="2"/>
  <c r="J17" i="2"/>
  <c r="I17" i="2"/>
  <c r="H17" i="2"/>
  <c r="H6" i="2"/>
  <c r="I6" i="2"/>
  <c r="J6" i="2"/>
  <c r="F7" i="2"/>
  <c r="G7" i="2"/>
  <c r="H7" i="2"/>
  <c r="I7" i="2"/>
  <c r="J7" i="2"/>
  <c r="K7" i="2"/>
  <c r="L7" i="2"/>
  <c r="H8" i="2"/>
  <c r="I8" i="2"/>
  <c r="J8" i="2"/>
  <c r="L8" i="2"/>
  <c r="H9" i="2"/>
  <c r="I9" i="2"/>
  <c r="J9" i="2"/>
  <c r="I10" i="2"/>
  <c r="J10" i="2"/>
  <c r="F11" i="2"/>
  <c r="G11" i="2"/>
  <c r="H11" i="2"/>
  <c r="I11" i="2"/>
  <c r="J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M290" i="2" s="1"/>
  <c r="E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M116" i="3" s="1"/>
  <c r="F116" i="3"/>
  <c r="E124" i="3"/>
  <c r="E123" i="3"/>
  <c r="E122" i="3"/>
  <c r="E121" i="3"/>
  <c r="E120" i="3"/>
  <c r="E119" i="3"/>
  <c r="E118" i="3"/>
  <c r="M118" i="3" s="1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N16" i="1"/>
  <c r="N12" i="1"/>
  <c r="N11" i="1"/>
  <c r="N9" i="1"/>
  <c r="N8" i="1"/>
  <c r="M57" i="4" l="1"/>
  <c r="M202" i="2"/>
  <c r="M191" i="2"/>
  <c r="M224" i="2"/>
  <c r="M70" i="3"/>
  <c r="M114" i="3"/>
  <c r="M121" i="3"/>
  <c r="M37" i="4"/>
  <c r="M48" i="4"/>
  <c r="M301" i="2"/>
  <c r="M323" i="2"/>
  <c r="M37" i="3"/>
  <c r="L59" i="4"/>
  <c r="M21" i="1" s="1"/>
  <c r="M56" i="4"/>
  <c r="N125" i="3"/>
  <c r="O20" i="1" s="1"/>
  <c r="O23" i="1" s="1"/>
  <c r="O24" i="1" s="1"/>
  <c r="M246" i="2"/>
  <c r="J125" i="3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N59" i="4"/>
  <c r="O21" i="1" s="1"/>
  <c r="M180" i="2"/>
  <c r="M81" i="3"/>
  <c r="M124" i="3"/>
  <c r="F125" i="3"/>
  <c r="G20" i="1" s="1"/>
  <c r="M123" i="3"/>
  <c r="M312" i="2"/>
  <c r="O345" i="2"/>
  <c r="P19" i="1" s="1"/>
  <c r="P23" i="1" s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H23" i="1"/>
  <c r="H24" i="1" s="1"/>
  <c r="F20" i="1"/>
  <c r="N20" i="1" s="1"/>
  <c r="G23" i="1"/>
  <c r="G24" i="1" s="1"/>
  <c r="M345" i="2"/>
  <c r="N19" i="1"/>
  <c r="E15" i="4" l="1"/>
  <c r="E58" i="4"/>
  <c r="E59" i="4" s="1"/>
  <c r="N15" i="1"/>
  <c r="F17" i="1"/>
  <c r="F21" i="1" l="1"/>
  <c r="F23" i="1" l="1"/>
  <c r="F24" i="1" l="1"/>
  <c r="M14" i="4"/>
  <c r="K15" i="4"/>
  <c r="M15" i="4" s="1"/>
  <c r="K58" i="4"/>
  <c r="K59" i="4" s="1"/>
  <c r="L21" i="1" l="1"/>
  <c r="M59" i="4"/>
  <c r="M58" i="4"/>
  <c r="N21" i="1" l="1"/>
  <c r="L23" i="1"/>
  <c r="N23" i="1" l="1"/>
  <c r="N13" i="1"/>
  <c r="L17" i="1"/>
  <c r="L24" i="1" l="1"/>
  <c r="M17" i="1"/>
  <c r="M24" i="1" s="1"/>
  <c r="N10" i="1"/>
  <c r="N17" i="1" l="1"/>
  <c r="N24" i="1" s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<sst xmlns="http://schemas.openxmlformats.org/spreadsheetml/2006/main" count="1786" uniqueCount="504">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</sst>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Normal="100" workbookViewId="0">
      <selection activeCell="F21" sqref="F21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2018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FS163_AD_2018_M09</v>
      </c>
    </row>
    <row r="8" spans="1:30" ht="12.95" customHeight="1" x14ac:dyDescent="0.2">
      <c r="D8" s="5" t="s">
        <v>20</v>
      </c>
      <c r="E8" s="5" t="s">
        <v>306</v>
      </c>
      <c r="F8" s="11">
        <v>1883191</v>
      </c>
      <c r="G8" s="11">
        <v>2191029</v>
      </c>
      <c r="H8" s="11">
        <v>3078206</v>
      </c>
      <c r="I8" s="11">
        <v>2602416</v>
      </c>
      <c r="J8" s="11">
        <v>3454602</v>
      </c>
      <c r="K8" s="11">
        <v>2141211</v>
      </c>
      <c r="L8" s="11">
        <v>2916670</v>
      </c>
      <c r="M8" s="11">
        <f>11394977+54705905</f>
        <v>66100882</v>
      </c>
      <c r="N8" s="10">
        <f>SUM(F8:M8)</f>
        <v>84368207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42315</v>
      </c>
      <c r="N9" s="10">
        <f t="shared" ref="N9:N21" si="0">SUM(F9:M9)</f>
        <v>42315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398907</v>
      </c>
      <c r="G10" s="11">
        <f>20541+16762+356801</f>
        <v>394104</v>
      </c>
      <c r="H10" s="11">
        <f>16762+331903</f>
        <v>348665</v>
      </c>
      <c r="I10" s="11">
        <f>3423+16762+314794</f>
        <v>334979</v>
      </c>
      <c r="J10" s="11">
        <f>3423+21992+305875</f>
        <v>331290</v>
      </c>
      <c r="K10" s="11">
        <f>3423+16670+294881</f>
        <v>314974</v>
      </c>
      <c r="L10" s="11">
        <f>3423+13953+3377541</f>
        <v>3394917</v>
      </c>
      <c r="M10" s="11">
        <f>18975+77220+1220425+8821850+6962131+2407693</f>
        <v>19508294</v>
      </c>
      <c r="N10" s="10">
        <f t="shared" si="0"/>
        <v>25026130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823863</v>
      </c>
      <c r="G11" s="11">
        <v>803073</v>
      </c>
      <c r="H11" s="11">
        <v>784052</v>
      </c>
      <c r="I11" s="11">
        <v>772591</v>
      </c>
      <c r="J11" s="11">
        <v>778136</v>
      </c>
      <c r="K11" s="11">
        <v>758230</v>
      </c>
      <c r="L11" s="11">
        <v>685077</v>
      </c>
      <c r="M11" s="11">
        <f>3391109+25881587</f>
        <v>29272696</v>
      </c>
      <c r="N11" s="10">
        <f t="shared" si="0"/>
        <v>34677718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514050</v>
      </c>
      <c r="G12" s="11">
        <v>503645</v>
      </c>
      <c r="H12" s="11">
        <v>495958</v>
      </c>
      <c r="I12" s="11">
        <v>490743</v>
      </c>
      <c r="J12" s="11">
        <v>488076</v>
      </c>
      <c r="K12" s="11">
        <v>482751</v>
      </c>
      <c r="L12" s="11">
        <v>431482</v>
      </c>
      <c r="M12" s="11">
        <f>2135052+5523489</f>
        <v>7658541</v>
      </c>
      <c r="N12" s="10">
        <f t="shared" si="0"/>
        <v>11065246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f>31993+2159</f>
        <v>34152</v>
      </c>
      <c r="G13" s="11">
        <f>31812+2149</f>
        <v>33961</v>
      </c>
      <c r="H13" s="11">
        <f>28267+2149</f>
        <v>30416</v>
      </c>
      <c r="I13" s="11">
        <f>30478+2149</f>
        <v>32627</v>
      </c>
      <c r="J13" s="11">
        <f>27423+2149</f>
        <v>29572</v>
      </c>
      <c r="K13" s="11">
        <v>29001</v>
      </c>
      <c r="L13" s="11">
        <v>28816</v>
      </c>
      <c r="M13" s="11">
        <f>172949+10643+1745160+65753</f>
        <v>1994505</v>
      </c>
      <c r="N13" s="10">
        <f t="shared" si="0"/>
        <v>2213050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6092</v>
      </c>
      <c r="H14" s="11">
        <v>0</v>
      </c>
      <c r="I14" s="11">
        <v>0</v>
      </c>
      <c r="J14" s="11"/>
      <c r="K14" s="11">
        <v>0</v>
      </c>
      <c r="L14" s="11">
        <v>14</v>
      </c>
      <c r="M14" s="11">
        <f>4293088+22826738+235123</f>
        <v>27354949</v>
      </c>
      <c r="N14" s="10">
        <f>SUM(F14:M14)</f>
        <v>27361055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1721+452891+1344-73446</f>
        <v>382510</v>
      </c>
      <c r="G16" s="11">
        <f>466464-64472</f>
        <v>401992</v>
      </c>
      <c r="H16" s="11">
        <f>558392-11377</f>
        <v>547015</v>
      </c>
      <c r="I16" s="11">
        <f>514336-42639</f>
        <v>471697</v>
      </c>
      <c r="J16" s="11">
        <f>861+619663-17834</f>
        <v>602690</v>
      </c>
      <c r="K16" s="11">
        <f>436163-33945</f>
        <v>402218</v>
      </c>
      <c r="L16" s="11">
        <f>530149-19984</f>
        <v>510165</v>
      </c>
      <c r="M16" s="11">
        <f>508+2125464+11129080+1808+361+142035-15734-64938</f>
        <v>13318584</v>
      </c>
      <c r="N16" s="10">
        <f t="shared" si="0"/>
        <v>16636871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4036673</v>
      </c>
      <c r="G17" s="10">
        <f t="shared" si="1"/>
        <v>4333896</v>
      </c>
      <c r="H17" s="10">
        <f t="shared" si="1"/>
        <v>5284312</v>
      </c>
      <c r="I17" s="10">
        <f t="shared" si="1"/>
        <v>4705053</v>
      </c>
      <c r="J17" s="10">
        <f t="shared" si="1"/>
        <v>5684366</v>
      </c>
      <c r="K17" s="10">
        <f t="shared" si="1"/>
        <v>4128385</v>
      </c>
      <c r="L17" s="10">
        <f t="shared" si="1"/>
        <v>7967141</v>
      </c>
      <c r="M17" s="10">
        <f t="shared" si="1"/>
        <v>165250766</v>
      </c>
      <c r="N17" s="10">
        <f t="shared" si="0"/>
        <v>201390592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416000</v>
      </c>
      <c r="G19" s="47">
        <f>+ADG!F345</f>
        <v>414000</v>
      </c>
      <c r="H19" s="47">
        <f>+ADG!G345</f>
        <v>329000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1869000</v>
      </c>
      <c r="M19" s="47">
        <f>+ADG!L345</f>
        <v>0</v>
      </c>
      <c r="N19" s="10">
        <f t="shared" si="0"/>
        <v>3028000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305976</v>
      </c>
      <c r="G20" s="47">
        <f>+ADC!F125</f>
        <v>298499</v>
      </c>
      <c r="H20" s="47">
        <f>+ADC!G125</f>
        <v>409679</v>
      </c>
      <c r="I20" s="47">
        <f>+ADC!H125</f>
        <v>399804</v>
      </c>
      <c r="J20" s="47">
        <f>+ADC!I125</f>
        <v>426283</v>
      </c>
      <c r="K20" s="47">
        <f>+ADC!J125</f>
        <v>239418</v>
      </c>
      <c r="L20" s="47">
        <f>+ADC!K125</f>
        <v>3383462</v>
      </c>
      <c r="M20" s="47">
        <f>+ADC!L125</f>
        <v>13832490</v>
      </c>
      <c r="N20" s="10">
        <f t="shared" si="0"/>
        <v>19295611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3251873</v>
      </c>
      <c r="G21" s="47">
        <f>+ADH!F59</f>
        <v>3564070</v>
      </c>
      <c r="H21" s="47">
        <f>+ADH!G59</f>
        <v>4432799</v>
      </c>
      <c r="I21" s="47">
        <f>+ADH!H59</f>
        <v>4248667</v>
      </c>
      <c r="J21" s="47">
        <f>+ADH!I59</f>
        <v>5199745</v>
      </c>
      <c r="K21" s="47">
        <f>+ADH!J59</f>
        <v>3844622</v>
      </c>
      <c r="L21" s="47">
        <f>+ADH!K59</f>
        <v>2663456</v>
      </c>
      <c r="M21" s="47">
        <f>+ADH!L59</f>
        <v>148061236</v>
      </c>
      <c r="N21" s="10">
        <f t="shared" si="0"/>
        <v>175266468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62824</v>
      </c>
      <c r="G22" s="11">
        <v>57327</v>
      </c>
      <c r="H22" s="11">
        <v>112834</v>
      </c>
      <c r="I22" s="11">
        <v>56582</v>
      </c>
      <c r="J22" s="11">
        <v>58338</v>
      </c>
      <c r="K22" s="11">
        <v>44345</v>
      </c>
      <c r="L22" s="11">
        <v>51223</v>
      </c>
      <c r="M22" s="11">
        <f>422528+2934512</f>
        <v>3357040</v>
      </c>
      <c r="N22" s="10">
        <f>SUM(F22:M22)</f>
        <v>3800513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4036673</v>
      </c>
      <c r="G23" s="10">
        <f t="shared" ref="G23:M23" si="2">SUM(G19:G22)</f>
        <v>4333896</v>
      </c>
      <c r="H23" s="10">
        <f t="shared" si="2"/>
        <v>5284312</v>
      </c>
      <c r="I23" s="10">
        <f t="shared" si="2"/>
        <v>4705053</v>
      </c>
      <c r="J23" s="10">
        <f t="shared" si="2"/>
        <v>5684366</v>
      </c>
      <c r="K23" s="10">
        <f t="shared" si="2"/>
        <v>4128385</v>
      </c>
      <c r="L23" s="10">
        <f t="shared" si="2"/>
        <v>7967141</v>
      </c>
      <c r="M23" s="10">
        <f t="shared" si="2"/>
        <v>165250766</v>
      </c>
      <c r="N23" s="10">
        <f>SUM(F23:M23)</f>
        <v>201390592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318" zoomScale="80" zoomScaleNormal="80" workbookViewId="0">
      <selection activeCell="K39" sqref="K39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2018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101000</v>
      </c>
      <c r="F6" s="11">
        <v>55000</v>
      </c>
      <c r="G6" s="11">
        <v>62000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v>35000</v>
      </c>
      <c r="L6" s="11">
        <v>0</v>
      </c>
      <c r="M6" s="10">
        <f>SUM(E6:L6)</f>
        <v>253000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54000</v>
      </c>
      <c r="F8" s="11">
        <v>29000</v>
      </c>
      <c r="G8" s="11">
        <v>12000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v>24000</v>
      </c>
      <c r="L8" s="11">
        <f>[1]ADG!L8</f>
        <v>0</v>
      </c>
      <c r="M8" s="10">
        <f t="shared" si="0"/>
        <v>119000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52000</v>
      </c>
      <c r="F9" s="11">
        <v>36000</v>
      </c>
      <c r="G9" s="11">
        <v>44000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v>57000</v>
      </c>
      <c r="L9" s="11">
        <v>0</v>
      </c>
      <c r="M9" s="10">
        <f t="shared" si="0"/>
        <v>189000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23000</v>
      </c>
      <c r="F10" s="11">
        <v>2000</v>
      </c>
      <c r="G10" s="11">
        <v>21000</v>
      </c>
      <c r="H10" s="11"/>
      <c r="I10" s="11">
        <f>[1]ADG!I10</f>
        <v>0</v>
      </c>
      <c r="J10" s="11">
        <f>[1]ADG!J10</f>
        <v>0</v>
      </c>
      <c r="K10" s="11">
        <v>82000</v>
      </c>
      <c r="L10" s="11">
        <v>0</v>
      </c>
      <c r="M10" s="10">
        <f t="shared" si="0"/>
        <v>128000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230000</v>
      </c>
      <c r="F15" s="10">
        <f t="shared" si="1"/>
        <v>122000</v>
      </c>
      <c r="G15" s="10">
        <f t="shared" si="1"/>
        <v>139000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198000</v>
      </c>
      <c r="L15" s="10">
        <f t="shared" si="1"/>
        <v>0</v>
      </c>
      <c r="M15" s="10">
        <f t="shared" si="0"/>
        <v>689000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65000</v>
      </c>
      <c r="G17" s="11">
        <v>51000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v>54000</v>
      </c>
      <c r="L17" s="11">
        <v>0</v>
      </c>
      <c r="M17" s="10">
        <f>SUM(E17:L17)</f>
        <v>170000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45000</v>
      </c>
      <c r="F19" s="11">
        <v>35000</v>
      </c>
      <c r="G19" s="11">
        <v>28000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v>61000</v>
      </c>
      <c r="L19" s="11">
        <f>[1]ADG!L19</f>
        <v>0</v>
      </c>
      <c r="M19" s="10">
        <f t="shared" si="2"/>
        <v>169000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55000</v>
      </c>
      <c r="F20" s="11">
        <v>40000</v>
      </c>
      <c r="G20" s="11">
        <v>41000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v>374000</v>
      </c>
      <c r="L20" s="11">
        <v>0</v>
      </c>
      <c r="M20" s="10">
        <f t="shared" si="2"/>
        <v>510000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37000</v>
      </c>
      <c r="F21" s="11">
        <v>20000</v>
      </c>
      <c r="G21" s="11">
        <v>26000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v>85000</v>
      </c>
      <c r="L21" s="11">
        <v>0</v>
      </c>
      <c r="M21" s="10">
        <f t="shared" si="2"/>
        <v>168000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137000</v>
      </c>
      <c r="F26" s="10">
        <f t="shared" si="3"/>
        <v>160000</v>
      </c>
      <c r="G26" s="10">
        <f t="shared" si="3"/>
        <v>146000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574000</v>
      </c>
      <c r="L26" s="10">
        <f t="shared" si="3"/>
        <v>0</v>
      </c>
      <c r="M26" s="10">
        <f t="shared" si="2"/>
        <v>1017000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49000</v>
      </c>
      <c r="F39" s="11">
        <v>132000</v>
      </c>
      <c r="G39" s="11">
        <v>44000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v>1097000</v>
      </c>
      <c r="L39" s="11">
        <v>0</v>
      </c>
      <c r="M39" s="10">
        <f>SUM(E39:L39)</f>
        <v>1322000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49000</v>
      </c>
      <c r="F48" s="10">
        <f t="shared" si="7"/>
        <v>132000</v>
      </c>
      <c r="G48" s="10">
        <f t="shared" si="7"/>
        <v>44000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1097000</v>
      </c>
      <c r="L48" s="10">
        <f t="shared" si="7"/>
        <v>0</v>
      </c>
      <c r="M48" s="10">
        <f t="shared" si="6"/>
        <v>1322000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150000</v>
      </c>
      <c r="F336" s="26">
        <f t="shared" ref="F336:L336" si="60">+F6+F17+F28+F39+F50+F61+F72+F83+F94+F105+F116+F127+F138+F149+F160+F171+F182+F193+F204+F215+F226+F237+F248+F259+F270+F281+F292+F303+F314+F325</f>
        <v>252000</v>
      </c>
      <c r="G336" s="26">
        <f t="shared" si="60"/>
        <v>157000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1186000</v>
      </c>
      <c r="L336" s="26">
        <f t="shared" si="60"/>
        <v>0</v>
      </c>
      <c r="M336" s="37">
        <f>SUM(E336:L336)</f>
        <v>1745000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99000</v>
      </c>
      <c r="F338" s="26">
        <f t="shared" si="62"/>
        <v>64000</v>
      </c>
      <c r="G338" s="26">
        <f t="shared" si="62"/>
        <v>40000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85000</v>
      </c>
      <c r="L338" s="26">
        <f t="shared" si="62"/>
        <v>0</v>
      </c>
      <c r="M338" s="37">
        <f t="shared" si="63"/>
        <v>288000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107000</v>
      </c>
      <c r="F339" s="26">
        <f t="shared" si="62"/>
        <v>76000</v>
      </c>
      <c r="G339" s="26">
        <f t="shared" si="62"/>
        <v>85000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431000</v>
      </c>
      <c r="L339" s="26">
        <f t="shared" si="62"/>
        <v>0</v>
      </c>
      <c r="M339" s="37">
        <f t="shared" si="63"/>
        <v>699000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60000</v>
      </c>
      <c r="F340" s="26">
        <f t="shared" si="62"/>
        <v>22000</v>
      </c>
      <c r="G340" s="26">
        <f t="shared" si="62"/>
        <v>47000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167000</v>
      </c>
      <c r="L340" s="26">
        <f t="shared" si="62"/>
        <v>0</v>
      </c>
      <c r="M340" s="37">
        <f t="shared" si="63"/>
        <v>296000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416000</v>
      </c>
      <c r="F345" s="19">
        <f t="shared" ref="F345:L345" si="64">SUM(F336:F344)</f>
        <v>414000</v>
      </c>
      <c r="G345" s="19">
        <f t="shared" si="64"/>
        <v>329000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1869000</v>
      </c>
      <c r="L345" s="19">
        <f t="shared" si="64"/>
        <v>0</v>
      </c>
      <c r="M345" s="19">
        <f t="shared" si="63"/>
        <v>3028000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2018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305976</v>
      </c>
      <c r="F14" s="11">
        <v>298499</v>
      </c>
      <c r="G14" s="11">
        <v>409679</v>
      </c>
      <c r="H14" s="11">
        <v>399804</v>
      </c>
      <c r="I14" s="11">
        <v>426283</v>
      </c>
      <c r="J14" s="11">
        <v>239418</v>
      </c>
      <c r="K14" s="11">
        <v>3383462</v>
      </c>
      <c r="L14" s="11">
        <f>2387444+11445046</f>
        <v>13832490</v>
      </c>
      <c r="M14" s="10">
        <f t="shared" si="0"/>
        <v>19295611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305976</v>
      </c>
      <c r="F15" s="10">
        <f t="shared" si="1"/>
        <v>298499</v>
      </c>
      <c r="G15" s="10">
        <f t="shared" si="1"/>
        <v>409679</v>
      </c>
      <c r="H15" s="10">
        <f t="shared" si="1"/>
        <v>399804</v>
      </c>
      <c r="I15" s="10">
        <f t="shared" si="1"/>
        <v>426283</v>
      </c>
      <c r="J15" s="10">
        <f t="shared" si="1"/>
        <v>239418</v>
      </c>
      <c r="K15" s="10">
        <f t="shared" si="1"/>
        <v>3383462</v>
      </c>
      <c r="L15" s="10">
        <f t="shared" si="1"/>
        <v>13832490</v>
      </c>
      <c r="M15" s="10">
        <f t="shared" si="0"/>
        <v>19295611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305976</v>
      </c>
      <c r="F124" s="20">
        <f t="shared" si="22"/>
        <v>298499</v>
      </c>
      <c r="G124" s="20">
        <f t="shared" si="22"/>
        <v>409679</v>
      </c>
      <c r="H124" s="20">
        <f t="shared" si="22"/>
        <v>399804</v>
      </c>
      <c r="I124" s="20">
        <f t="shared" si="22"/>
        <v>426283</v>
      </c>
      <c r="J124" s="20">
        <f t="shared" si="22"/>
        <v>239418</v>
      </c>
      <c r="K124" s="20">
        <f t="shared" si="22"/>
        <v>3383462</v>
      </c>
      <c r="L124" s="20">
        <f t="shared" si="22"/>
        <v>13832490</v>
      </c>
      <c r="M124" s="40">
        <f t="shared" si="23"/>
        <v>19295611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305976</v>
      </c>
      <c r="F125" s="40">
        <f t="shared" si="24"/>
        <v>298499</v>
      </c>
      <c r="G125" s="40">
        <f t="shared" si="24"/>
        <v>409679</v>
      </c>
      <c r="H125" s="40">
        <f t="shared" si="24"/>
        <v>399804</v>
      </c>
      <c r="I125" s="40">
        <f t="shared" si="24"/>
        <v>426283</v>
      </c>
      <c r="J125" s="40">
        <f t="shared" si="24"/>
        <v>239418</v>
      </c>
      <c r="K125" s="40">
        <f t="shared" si="24"/>
        <v>3383462</v>
      </c>
      <c r="L125" s="40">
        <f t="shared" si="24"/>
        <v>13832490</v>
      </c>
      <c r="M125" s="40">
        <f t="shared" si="23"/>
        <v>19295611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E14" sqref="E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2018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3251873</v>
      </c>
      <c r="F14" s="11">
        <v>3564070</v>
      </c>
      <c r="G14" s="11">
        <v>4432799</v>
      </c>
      <c r="H14" s="11">
        <v>4248667</v>
      </c>
      <c r="I14" s="11">
        <v>5199745</v>
      </c>
      <c r="J14" s="11">
        <v>3844622</v>
      </c>
      <c r="K14" s="11">
        <v>2663456</v>
      </c>
      <c r="L14" s="11">
        <v>148061236</v>
      </c>
      <c r="M14" s="10">
        <f t="shared" si="0"/>
        <v>175266468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3251873</v>
      </c>
      <c r="F15" s="10">
        <f t="shared" si="1"/>
        <v>3564070</v>
      </c>
      <c r="G15" s="10">
        <f t="shared" si="1"/>
        <v>4432799</v>
      </c>
      <c r="H15" s="10">
        <f t="shared" si="1"/>
        <v>4248667</v>
      </c>
      <c r="I15" s="10">
        <f t="shared" si="1"/>
        <v>5199745</v>
      </c>
      <c r="J15" s="10">
        <f t="shared" si="1"/>
        <v>3844622</v>
      </c>
      <c r="K15" s="10">
        <f t="shared" si="1"/>
        <v>2663456</v>
      </c>
      <c r="L15" s="10">
        <f t="shared" si="1"/>
        <v>148061236</v>
      </c>
      <c r="M15" s="10">
        <f t="shared" si="0"/>
        <v>175266468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3251873</v>
      </c>
      <c r="F58" s="20">
        <f t="shared" si="8"/>
        <v>3564070</v>
      </c>
      <c r="G58" s="20">
        <f t="shared" si="8"/>
        <v>4432799</v>
      </c>
      <c r="H58" s="20">
        <f t="shared" si="8"/>
        <v>4248667</v>
      </c>
      <c r="I58" s="20">
        <f t="shared" si="8"/>
        <v>5199745</v>
      </c>
      <c r="J58" s="20">
        <f t="shared" si="8"/>
        <v>3844622</v>
      </c>
      <c r="K58" s="20">
        <f t="shared" si="8"/>
        <v>2663456</v>
      </c>
      <c r="L58" s="20">
        <f t="shared" si="8"/>
        <v>148061236</v>
      </c>
      <c r="M58" s="40">
        <f t="shared" si="10"/>
        <v>175266468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3251873</v>
      </c>
      <c r="F59" s="40">
        <f t="shared" si="11"/>
        <v>3564070</v>
      </c>
      <c r="G59" s="40">
        <f t="shared" si="11"/>
        <v>4432799</v>
      </c>
      <c r="H59" s="40">
        <f t="shared" si="11"/>
        <v>4248667</v>
      </c>
      <c r="I59" s="40">
        <f t="shared" si="11"/>
        <v>5199745</v>
      </c>
      <c r="J59" s="40">
        <f t="shared" si="11"/>
        <v>3844622</v>
      </c>
      <c r="K59" s="40">
        <f t="shared" si="11"/>
        <v>2663456</v>
      </c>
      <c r="L59" s="40">
        <f t="shared" si="11"/>
        <v>148061236</v>
      </c>
      <c r="M59" s="40">
        <f t="shared" si="10"/>
        <v>175266468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2018-04-18T13:41:20Z</dcterms:modified>
</cp:coreProperties>
</file>